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l Wage Index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<sst xmlns="http://schemas.openxmlformats.org/spreadsheetml/2006/main" count="118" uniqueCount="92">
  <si>
    <t xml:space="preserve">The 2026 MoneyPantry Side Hustle Real Wage Index: Full Dataset</t>
  </si>
  <si>
    <t xml:space="preserve">Source post: moneypantry.com/how-much-do-side-hustles-pay/ — "How Much Do Side Hustles Actually Pay? 2026 Real Wage Index"  |  Rechecked September 2026  |  Free to reuse with attribution to MoneyPantry.com</t>
  </si>
  <si>
    <t xml:space="preserve">Side Hustle</t>
  </si>
  <si>
    <t xml:space="preserve">Category</t>
  </si>
  <si>
    <t xml:space="preserve">Gross Est. Low ($/hr)</t>
  </si>
  <si>
    <t xml:space="preserve">Gross Est. High ($/hr)</t>
  </si>
  <si>
    <t xml:space="preserve">Gross Midpoint ($/hr)</t>
  </si>
  <si>
    <t xml:space="preserve">Real Pay Low ($/hr)</t>
  </si>
  <si>
    <t xml:space="preserve">Real Pay High ($/hr)</t>
  </si>
  <si>
    <t xml:space="preserve">Real Pay Midpoint ($/hr)</t>
  </si>
  <si>
    <t xml:space="preserve">% of Gross Kept (Midpoint)</t>
  </si>
  <si>
    <t xml:space="preserve">Disclosed Platform Commission %</t>
  </si>
  <si>
    <t xml:space="preserve">Biggest Pay Drain</t>
  </si>
  <si>
    <t xml:space="preserve">Primary Source</t>
  </si>
  <si>
    <t xml:space="preserve">Source URL</t>
  </si>
  <si>
    <t xml:space="preserve">Date Verified</t>
  </si>
  <si>
    <t xml:space="preserve">Plasma Donation</t>
  </si>
  <si>
    <t xml:space="preserve">In-Person</t>
  </si>
  <si>
    <t xml:space="preserve">Capped at 2 visits a week</t>
  </si>
  <si>
    <t xml:space="preserve">CSL Plasma FAQ and official site / PlasmaPromoCode / MoneyPantry research on donation time (gross)</t>
  </si>
  <si>
    <t xml:space="preserve">https://www.cslplasma.com/</t>
  </si>
  <si>
    <t xml:space="preserve">2026-09</t>
  </si>
  <si>
    <t xml:space="preserve">Local Task Gigs (TaskRabbit)</t>
  </si>
  <si>
    <t xml:space="preserve">Travel time, slow start</t>
  </si>
  <si>
    <t xml:space="preserve">TaskRabbit official blog / Glassdoor</t>
  </si>
  <si>
    <t xml:space="preserve">https://www.taskrabbit.com/blog/how-pricing-guidance-works-on-taskrabbit/</t>
  </si>
  <si>
    <t xml:space="preserve">Freelance Writing (Upwork)</t>
  </si>
  <si>
    <t xml:space="preserve">Online</t>
  </si>
  <si>
    <t xml:space="preserve">Unpaid proposals</t>
  </si>
  <si>
    <t xml:space="preserve">Upwork official fee page and rate data / PayScale</t>
  </si>
  <si>
    <t xml:space="preserve">https://support.upwork.com/hc/en-us/articles/211062538-Learn-about-the-Freelancer-Service-Fee</t>
  </si>
  <si>
    <t xml:space="preserve">AI Training (DataAnnotation, Outlier)</t>
  </si>
  <si>
    <t xml:space="preserve">Work droughts</t>
  </si>
  <si>
    <t xml:space="preserve">DataAnnotation official FAQ (gross) / worker reports via BreakingEven.online (real pay)</t>
  </si>
  <si>
    <t xml:space="preserve">https://www.dataannotation.tech/faqs</t>
  </si>
  <si>
    <t xml:space="preserve">Usability Testing (UserTesting)</t>
  </si>
  <si>
    <t xml:space="preserve">Unpaid screeners</t>
  </si>
  <si>
    <t xml:space="preserve">UserTesting official payment FAQ / MarksInsights 2026 review (4-5 screeners per test, 2-5 min each)</t>
  </si>
  <si>
    <t xml:space="preserve">https://support.usertesting.com/hc/en-us/articles/4405116832019-FAQ-Payments</t>
  </si>
  <si>
    <t xml:space="preserve">Pet Sitting &amp; Dog Walking (Rover)</t>
  </si>
  <si>
    <t xml:space="preserve">Unpaid travel between walks</t>
  </si>
  <si>
    <t xml:space="preserve">Rover official rate page / fee page / pilot program page</t>
  </si>
  <si>
    <t xml:space="preserve">https://www.rover.com/dog-walking-rates/</t>
  </si>
  <si>
    <t xml:space="preserve">Reselling &amp; Flipping (eBay)</t>
  </si>
  <si>
    <t xml:space="preserve">Unpaid sourcing trips</t>
  </si>
  <si>
    <t xml:space="preserve">eBay official / ZipRecruiter</t>
  </si>
  <si>
    <t xml:space="preserve">https://www.ebay.com/help/selling/fees-credits-invoices/selling-fees?id=4822</t>
  </si>
  <si>
    <t xml:space="preserve">Mystery Shopping</t>
  </si>
  <si>
    <t xml:space="preserve">Unpaid prep and report writing</t>
  </si>
  <si>
    <t xml:space="preserve">RealityCheck Service (pay and time) / BestMark ($7-20 a shop for new shoppers)</t>
  </si>
  <si>
    <t xml:space="preserve">https://www.realitycheckservice.com/mystery-shopping/</t>
  </si>
  <si>
    <t xml:space="preserve">Online Tutoring (Preply)</t>
  </si>
  <si>
    <t xml:space="preserve">Commission and free trials</t>
  </si>
  <si>
    <t xml:space="preserve">Preply official commission page</t>
  </si>
  <si>
    <t xml:space="preserve">https://help.preply.com/en/articles/4171383-preply-commission-model</t>
  </si>
  <si>
    <t xml:space="preserve">Rideshare Driving (Uber, Lyft)</t>
  </si>
  <si>
    <t xml:space="preserve">Driving</t>
  </si>
  <si>
    <t xml:space="preserve">Gas and car costs</t>
  </si>
  <si>
    <t xml:space="preserve">Gridwise driver dataset (pay, pay per mile) / Gridwise cost per mile ($0.30-0.50, most sedans)</t>
  </si>
  <si>
    <t xml:space="preserve">https://gridwise.io/blog/how-much-do-uber-drivers-make</t>
  </si>
  <si>
    <t xml:space="preserve">Grocery Delivery (Instacart)</t>
  </si>
  <si>
    <t xml:space="preserve">Dead time between batches</t>
  </si>
  <si>
    <t xml:space="preserve">Gridwise driver dataset (Instacart median and pay per mile) / Gridwise cost per mile</t>
  </si>
  <si>
    <t xml:space="preserve">https://gridwise.io/blog/how-much-do-instacart-shoppers-make</t>
  </si>
  <si>
    <t xml:space="preserve">Package Delivery (Amazon Flex)</t>
  </si>
  <si>
    <t xml:space="preserve">Long routes, high mileage</t>
  </si>
  <si>
    <t xml:space="preserve">Amazon Flex official / Gridwise (median pay, 80-150 miles per block, 0.25 blocks per hour) / Gridwise cost per mile</t>
  </si>
  <si>
    <t xml:space="preserve">https://gridwise.io/blog/how-much-do-amazon-flex-drivers-make</t>
  </si>
  <si>
    <t xml:space="preserve">Food Delivery (DoorDash, Uber Eats)</t>
  </si>
  <si>
    <t xml:space="preserve">Tip dependence</t>
  </si>
  <si>
    <t xml:space="preserve">Gridwise driver dataset (pay, pay per mile) / Gridwise cost per mile</t>
  </si>
  <si>
    <t xml:space="preserve">https://gridwise.io/blog/how-much-do-doordash-drivers-make</t>
  </si>
  <si>
    <t xml:space="preserve">Online Research Studies (Prolific)</t>
  </si>
  <si>
    <t xml:space="preserve">Time spent waiting for studies</t>
  </si>
  <si>
    <t xml:space="preserve">Prolific official payment rules / SideIncomeFinder tracker ($80-200 a month at 30-60 min a day)</t>
  </si>
  <si>
    <t xml:space="preserve">https://researcher-help.prolific.com/en/articles/445230-prolific-s-payment-principles</t>
  </si>
  <si>
    <t xml:space="preserve">Survey Sites</t>
  </si>
  <si>
    <t xml:space="preserve">Frequent screen-outs</t>
  </si>
  <si>
    <t xml:space="preserve">SideIncomeFinder tracked rates (real pay); MoneyPantry estimate (gross)</t>
  </si>
  <si>
    <t xml:space="preserve">https://sideincomefinder.com/blog/best-survey-sites-ranked/</t>
  </si>
  <si>
    <t xml:space="preserve">Aggregate Stats (live formulas, recalculate if the data above changes)</t>
  </si>
  <si>
    <t xml:space="preserve">Average Gross Est. (midpoint, $/hr)</t>
  </si>
  <si>
    <t xml:space="preserve">Average Real Pay (midpoint, $/hr)</t>
  </si>
  <si>
    <t xml:space="preserve">Median Real Pay (midpoint, $/hr)</t>
  </si>
  <si>
    <t xml:space="preserve">Average % of Gross Kept</t>
  </si>
  <si>
    <t xml:space="preserve">Median % of Gross Kept</t>
  </si>
  <si>
    <t xml:space="preserve">Average % of Gross Lost (per hustle)</t>
  </si>
  <si>
    <t xml:space="preserve">Highest Disclosed Platform Commission</t>
  </si>
  <si>
    <t xml:space="preserve">Lowest Disclosed Platform Commission</t>
  </si>
  <si>
    <t xml:space="preserve">Count of Hustles Under $10/hr Real Pay (low end)</t>
  </si>
  <si>
    <t xml:space="preserve">Count of Hustles Below Federal Minimum Wage ($7.25, low end)</t>
  </si>
  <si>
    <t xml:space="preserve">Note: These are MoneyPantry estimates, not official platform pay rates. Gross/Real Pay figures are ranges from the source post; Midpoint = simple average of Low and High. Blank Disclosed Platform Commission cells indicate the pay gap is driven by unpaid time or vehicle cost, not a stated platform cut. Full methodology and source links in the blog post above. Upwork charges 0% to 15% per contract; 10% is the rate Upwork uses in its own examples. AI Training Real Pay uses worker-reported rates, which run below the posted rates. Plasma Real Pay low end reflects regular donors; the high end reflects new donor offers. Survey Sites Gross Est. is a MoneyPantry estimate; no source tracks survey pay per hour of completed survey time. Real Pay = (earnings after platform fees, minus car costs) / all hours, paid and unpaid, before income tax. Car costs are taken out of the four driving gigs only: miles per active hour (Gridwise pay-per-mile data; Amazon Flex uses the midpoint of 80-150 miles per block at about 4 hours per block) x $0.30-0.50 per mile (Gridwise, gas and wear on most sedans; insurance and depreciation not included). The unpaid wait between driving trips is not counted, since no source measures it. Plasma Gross Est. = pay per visit / donation time (MoneyPantry research: 45-90 minutes on first visits, 30-45 minutes after; the longer end is used), so $40 over 45 minutes and $100 over 90 minutes; Plasma Real Pay uses CSL's 90-120 minute visit. Mystery Shopping gross is per shop (about an hour on site); Real Pay uses the provider's 1.75-2 hour shop. Prolific Real Pay = tracker's $80-200 a month over 15-30 hours. UserTesting Real Pay = $10 test over 23-40 minutes including screeners. eBay Real Pay is a MoneyPantry estimate: sourcing adds 10-80% on top of listing and shipping time at $21.56 an hour.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</si>
</sst>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.0%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0F17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0F172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F1F5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0"/>
    <col collapsed="false" customWidth="true" hidden="false" outlineLevel="0" max="9" min="3" style="1" width="12"/>
    <col collapsed="false" customWidth="true" hidden="false" outlineLevel="0" max="10" min="10" style="1" width="14"/>
    <col collapsed="false" customWidth="true" hidden="false" outlineLevel="0" max="11" min="11" style="1" width="24"/>
    <col collapsed="false" customWidth="true" hidden="false" outlineLevel="0" max="12" min="12" style="1" width="26"/>
    <col collapsed="false" customWidth="true" hidden="false" outlineLevel="0" max="13" min="13" style="1" width="42"/>
    <col collapsed="false" customWidth="true" hidden="false" outlineLevel="0" max="14" min="14" style="1" width="12"/>
  </cols>
  <sheetData>
    <row r="1" customFormat="false" ht="2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customFormat="false" ht="31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customFormat="false" ht="23.25" hidden="false" customHeight="true" outlineLevel="0" collapsed="false">
      <c r="A5" s="5" t="s">
        <v>16</v>
      </c>
      <c r="B5" s="5" t="s">
        <v>17</v>
      </c>
      <c r="C5" s="6" t="n">
        <v>53</v>
      </c>
      <c r="D5" s="6" t="n">
        <v>67</v>
      </c>
      <c r="E5" s="6" t="n">
        <f aca="false">AVERAGE(C5:D5)</f>
        <v>60</v>
      </c>
      <c r="F5" s="6" t="n">
        <v>20</v>
      </c>
      <c r="G5" s="6" t="n">
        <v>50</v>
      </c>
      <c r="H5" s="6" t="n">
        <f aca="false">AVERAGE(F5:G5)</f>
        <v>35</v>
      </c>
      <c r="I5" s="7" t="n">
        <f aca="false">H5/E5</f>
        <v>0.583333333333333</v>
      </c>
      <c r="J5" s="5"/>
      <c r="K5" s="5" t="s">
        <v>18</v>
      </c>
      <c r="L5" s="5" t="s">
        <v>19</v>
      </c>
      <c r="M5" s="5" t="s">
        <v>20</v>
      </c>
      <c r="N5" s="5" t="s">
        <v>21</v>
      </c>
    </row>
    <row r="6" customFormat="false" ht="23.25" hidden="false" customHeight="true" outlineLevel="0" collapsed="false">
      <c r="A6" s="8" t="s">
        <v>22</v>
      </c>
      <c r="B6" s="8" t="s">
        <v>17</v>
      </c>
      <c r="C6" s="9" t="n">
        <v>20</v>
      </c>
      <c r="D6" s="9" t="n">
        <v>35</v>
      </c>
      <c r="E6" s="9" t="n">
        <f aca="false">AVERAGE(C6:D6)</f>
        <v>27.5</v>
      </c>
      <c r="F6" s="9" t="n">
        <v>17</v>
      </c>
      <c r="G6" s="9" t="n">
        <v>30</v>
      </c>
      <c r="H6" s="9" t="n">
        <f aca="false">AVERAGE(F6:G6)</f>
        <v>23.5</v>
      </c>
      <c r="I6" s="10" t="n">
        <f aca="false">H6/E6</f>
        <v>0.854545454545455</v>
      </c>
      <c r="J6" s="10" t="n">
        <v>0</v>
      </c>
      <c r="K6" s="8" t="s">
        <v>23</v>
      </c>
      <c r="L6" s="8" t="s">
        <v>24</v>
      </c>
      <c r="M6" s="8" t="s">
        <v>25</v>
      </c>
      <c r="N6" s="8" t="s">
        <v>21</v>
      </c>
    </row>
    <row r="7" customFormat="false" ht="34.5" hidden="false" customHeight="true" outlineLevel="0" collapsed="false">
      <c r="A7" s="5" t="s">
        <v>26</v>
      </c>
      <c r="B7" s="5" t="s">
        <v>27</v>
      </c>
      <c r="C7" s="6" t="n">
        <v>18</v>
      </c>
      <c r="D7" s="6" t="n">
        <v>37</v>
      </c>
      <c r="E7" s="6" t="n">
        <f aca="false">AVERAGE(C7:D7)</f>
        <v>27.5</v>
      </c>
      <c r="F7" s="6" t="n">
        <v>15</v>
      </c>
      <c r="G7" s="6" t="n">
        <v>30</v>
      </c>
      <c r="H7" s="6" t="n">
        <f aca="false">AVERAGE(F7:G7)</f>
        <v>22.5</v>
      </c>
      <c r="I7" s="7" t="n">
        <f aca="false">H7/E7</f>
        <v>0.818181818181818</v>
      </c>
      <c r="J7" s="7" t="n">
        <v>0.1</v>
      </c>
      <c r="K7" s="5" t="s">
        <v>28</v>
      </c>
      <c r="L7" s="5" t="s">
        <v>29</v>
      </c>
      <c r="M7" s="5" t="s">
        <v>30</v>
      </c>
      <c r="N7" s="5" t="s">
        <v>21</v>
      </c>
    </row>
    <row r="8" customFormat="false" ht="23.25" hidden="false" customHeight="true" outlineLevel="0" collapsed="false">
      <c r="A8" s="8" t="s">
        <v>31</v>
      </c>
      <c r="B8" s="8" t="s">
        <v>27</v>
      </c>
      <c r="C8" s="9" t="n">
        <v>25</v>
      </c>
      <c r="D8" s="9" t="n">
        <v>30</v>
      </c>
      <c r="E8" s="9" t="n">
        <f aca="false">AVERAGE(C8:D8)</f>
        <v>27.5</v>
      </c>
      <c r="F8" s="9" t="n">
        <v>17</v>
      </c>
      <c r="G8" s="9" t="n">
        <v>25</v>
      </c>
      <c r="H8" s="9" t="n">
        <f aca="false">AVERAGE(F8:G8)</f>
        <v>21</v>
      </c>
      <c r="I8" s="10" t="n">
        <f aca="false">H8/E8</f>
        <v>0.763636363636364</v>
      </c>
      <c r="J8" s="8"/>
      <c r="K8" s="8" t="s">
        <v>32</v>
      </c>
      <c r="L8" s="8" t="s">
        <v>33</v>
      </c>
      <c r="M8" s="8" t="s">
        <v>34</v>
      </c>
      <c r="N8" s="8" t="s">
        <v>21</v>
      </c>
    </row>
    <row r="9" customFormat="false" ht="23.25" hidden="false" customHeight="true" outlineLevel="0" collapsed="false">
      <c r="A9" s="5" t="s">
        <v>35</v>
      </c>
      <c r="B9" s="5" t="s">
        <v>27</v>
      </c>
      <c r="C9" s="6" t="n">
        <v>30</v>
      </c>
      <c r="D9" s="6" t="n">
        <v>30</v>
      </c>
      <c r="E9" s="6" t="n">
        <f aca="false">AVERAGE(C9:D9)</f>
        <v>30</v>
      </c>
      <c r="F9" s="6" t="n">
        <v>15</v>
      </c>
      <c r="G9" s="6" t="n">
        <v>26</v>
      </c>
      <c r="H9" s="6" t="n">
        <f aca="false">AVERAGE(F9:G9)</f>
        <v>20.5</v>
      </c>
      <c r="I9" s="7" t="n">
        <f aca="false">H9/E9</f>
        <v>0.683333333333333</v>
      </c>
      <c r="J9" s="5"/>
      <c r="K9" s="5" t="s">
        <v>36</v>
      </c>
      <c r="L9" s="5" t="s">
        <v>37</v>
      </c>
      <c r="M9" s="5" t="s">
        <v>38</v>
      </c>
      <c r="N9" s="5" t="s">
        <v>21</v>
      </c>
    </row>
    <row r="10" customFormat="false" ht="23.25" hidden="false" customHeight="true" outlineLevel="0" collapsed="false">
      <c r="A10" s="8" t="s">
        <v>39</v>
      </c>
      <c r="B10" s="8" t="s">
        <v>17</v>
      </c>
      <c r="C10" s="9" t="n">
        <v>30</v>
      </c>
      <c r="D10" s="9" t="n">
        <v>34</v>
      </c>
      <c r="E10" s="9" t="n">
        <f aca="false">AVERAGE(C10:D10)</f>
        <v>32</v>
      </c>
      <c r="F10" s="9" t="n">
        <v>14</v>
      </c>
      <c r="G10" s="9" t="n">
        <v>20</v>
      </c>
      <c r="H10" s="9" t="n">
        <f aca="false">AVERAGE(F10:G10)</f>
        <v>17</v>
      </c>
      <c r="I10" s="10" t="n">
        <f aca="false">H10/E10</f>
        <v>0.53125</v>
      </c>
      <c r="J10" s="10" t="n">
        <v>0.2</v>
      </c>
      <c r="K10" s="8" t="s">
        <v>40</v>
      </c>
      <c r="L10" s="8" t="s">
        <v>41</v>
      </c>
      <c r="M10" s="8" t="s">
        <v>42</v>
      </c>
      <c r="N10" s="8" t="s">
        <v>21</v>
      </c>
    </row>
    <row r="11" customFormat="false" ht="23.25" hidden="false" customHeight="true" outlineLevel="0" collapsed="false">
      <c r="A11" s="5" t="s">
        <v>43</v>
      </c>
      <c r="B11" s="5" t="s">
        <v>17</v>
      </c>
      <c r="C11" s="6" t="n">
        <v>22</v>
      </c>
      <c r="D11" s="6" t="n">
        <v>22</v>
      </c>
      <c r="E11" s="6" t="n">
        <f aca="false">AVERAGE(C11:D11)</f>
        <v>22</v>
      </c>
      <c r="F11" s="6" t="n">
        <v>12</v>
      </c>
      <c r="G11" s="6" t="n">
        <v>20</v>
      </c>
      <c r="H11" s="6" t="n">
        <f aca="false">AVERAGE(F11:G11)</f>
        <v>16</v>
      </c>
      <c r="I11" s="7" t="n">
        <f aca="false">H11/E11</f>
        <v>0.727272727272727</v>
      </c>
      <c r="J11" s="7" t="n">
        <v>0.136</v>
      </c>
      <c r="K11" s="5" t="s">
        <v>44</v>
      </c>
      <c r="L11" s="5" t="s">
        <v>45</v>
      </c>
      <c r="M11" s="5" t="s">
        <v>46</v>
      </c>
      <c r="N11" s="5" t="s">
        <v>21</v>
      </c>
    </row>
    <row r="12" customFormat="false" ht="23.25" hidden="false" customHeight="true" outlineLevel="0" collapsed="false">
      <c r="A12" s="8" t="s">
        <v>47</v>
      </c>
      <c r="B12" s="8" t="s">
        <v>17</v>
      </c>
      <c r="C12" s="9" t="n">
        <v>15</v>
      </c>
      <c r="D12" s="9" t="n">
        <v>35</v>
      </c>
      <c r="E12" s="9" t="n">
        <f aca="false">AVERAGE(C12:D12)</f>
        <v>25</v>
      </c>
      <c r="F12" s="9" t="n">
        <v>7.5</v>
      </c>
      <c r="G12" s="9" t="n">
        <v>20</v>
      </c>
      <c r="H12" s="9" t="n">
        <f aca="false">AVERAGE(F12:G12)</f>
        <v>13.75</v>
      </c>
      <c r="I12" s="10" t="n">
        <f aca="false">H12/E12</f>
        <v>0.55</v>
      </c>
      <c r="J12" s="8"/>
      <c r="K12" s="8" t="s">
        <v>48</v>
      </c>
      <c r="L12" s="8" t="s">
        <v>49</v>
      </c>
      <c r="M12" s="8" t="s">
        <v>50</v>
      </c>
      <c r="N12" s="8" t="s">
        <v>21</v>
      </c>
    </row>
    <row r="13" customFormat="false" ht="23.25" hidden="false" customHeight="true" outlineLevel="0" collapsed="false">
      <c r="A13" s="5" t="s">
        <v>51</v>
      </c>
      <c r="B13" s="5" t="s">
        <v>27</v>
      </c>
      <c r="C13" s="6" t="n">
        <v>15</v>
      </c>
      <c r="D13" s="6" t="n">
        <v>25</v>
      </c>
      <c r="E13" s="6" t="n">
        <f aca="false">AVERAGE(C13:D13)</f>
        <v>20</v>
      </c>
      <c r="F13" s="6" t="n">
        <v>10</v>
      </c>
      <c r="G13" s="6" t="n">
        <v>17</v>
      </c>
      <c r="H13" s="6" t="n">
        <f aca="false">AVERAGE(F13:G13)</f>
        <v>13.5</v>
      </c>
      <c r="I13" s="7" t="n">
        <f aca="false">H13/E13</f>
        <v>0.675</v>
      </c>
      <c r="J13" s="7" t="n">
        <v>0.33</v>
      </c>
      <c r="K13" s="5" t="s">
        <v>52</v>
      </c>
      <c r="L13" s="5" t="s">
        <v>53</v>
      </c>
      <c r="M13" s="5" t="s">
        <v>54</v>
      </c>
      <c r="N13" s="5" t="s">
        <v>21</v>
      </c>
    </row>
    <row r="14" customFormat="false" ht="15" hidden="false" customHeight="true" outlineLevel="0" collapsed="false">
      <c r="A14" s="8" t="s">
        <v>55</v>
      </c>
      <c r="B14" s="8" t="s">
        <v>56</v>
      </c>
      <c r="C14" s="9" t="n">
        <v>20</v>
      </c>
      <c r="D14" s="9" t="n">
        <v>22</v>
      </c>
      <c r="E14" s="9" t="n">
        <f aca="false">AVERAGE(C14:D14)</f>
        <v>21</v>
      </c>
      <c r="F14" s="9" t="n">
        <v>11</v>
      </c>
      <c r="G14" s="9" t="n">
        <v>15</v>
      </c>
      <c r="H14" s="9" t="n">
        <f aca="false">AVERAGE(F14:G14)</f>
        <v>13</v>
      </c>
      <c r="I14" s="10" t="n">
        <f aca="false">H14/E14</f>
        <v>0.619047619047619</v>
      </c>
      <c r="J14" s="8"/>
      <c r="K14" s="8" t="s">
        <v>57</v>
      </c>
      <c r="L14" s="8" t="s">
        <v>58</v>
      </c>
      <c r="M14" s="8" t="s">
        <v>59</v>
      </c>
      <c r="N14" s="8" t="s">
        <v>21</v>
      </c>
    </row>
    <row r="15" customFormat="false" ht="23.25" hidden="false" customHeight="true" outlineLevel="0" collapsed="false">
      <c r="A15" s="5" t="s">
        <v>60</v>
      </c>
      <c r="B15" s="5" t="s">
        <v>56</v>
      </c>
      <c r="C15" s="6" t="n">
        <v>11</v>
      </c>
      <c r="D15" s="6" t="n">
        <v>13</v>
      </c>
      <c r="E15" s="6" t="n">
        <f aca="false">AVERAGE(C15:D15)</f>
        <v>12</v>
      </c>
      <c r="F15" s="6" t="n">
        <v>10</v>
      </c>
      <c r="G15" s="6" t="n">
        <v>11</v>
      </c>
      <c r="H15" s="6" t="n">
        <f aca="false">AVERAGE(F15:G15)</f>
        <v>10.5</v>
      </c>
      <c r="I15" s="7" t="n">
        <f aca="false">H15/E15</f>
        <v>0.875</v>
      </c>
      <c r="J15" s="5"/>
      <c r="K15" s="5" t="s">
        <v>61</v>
      </c>
      <c r="L15" s="5" t="s">
        <v>62</v>
      </c>
      <c r="M15" s="5" t="s">
        <v>63</v>
      </c>
      <c r="N15" s="5" t="s">
        <v>21</v>
      </c>
    </row>
    <row r="16" customFormat="false" ht="23.25" hidden="false" customHeight="true" outlineLevel="0" collapsed="false">
      <c r="A16" s="8" t="s">
        <v>64</v>
      </c>
      <c r="B16" s="8" t="s">
        <v>56</v>
      </c>
      <c r="C16" s="9" t="n">
        <v>18</v>
      </c>
      <c r="D16" s="9" t="n">
        <v>25</v>
      </c>
      <c r="E16" s="9" t="n">
        <f aca="false">AVERAGE(C16:D16)</f>
        <v>21.5</v>
      </c>
      <c r="F16" s="9" t="n">
        <v>7</v>
      </c>
      <c r="G16" s="9" t="n">
        <v>13</v>
      </c>
      <c r="H16" s="9" t="n">
        <f aca="false">AVERAGE(F16:G16)</f>
        <v>10</v>
      </c>
      <c r="I16" s="10" t="n">
        <f aca="false">H16/E16</f>
        <v>0.465116279069767</v>
      </c>
      <c r="J16" s="8"/>
      <c r="K16" s="8" t="s">
        <v>65</v>
      </c>
      <c r="L16" s="8" t="s">
        <v>66</v>
      </c>
      <c r="M16" s="8" t="s">
        <v>67</v>
      </c>
      <c r="N16" s="8" t="s">
        <v>21</v>
      </c>
    </row>
    <row r="17" customFormat="false" ht="23.25" hidden="false" customHeight="true" outlineLevel="0" collapsed="false">
      <c r="A17" s="5" t="s">
        <v>68</v>
      </c>
      <c r="B17" s="5" t="s">
        <v>56</v>
      </c>
      <c r="C17" s="6" t="n">
        <v>12</v>
      </c>
      <c r="D17" s="6" t="n">
        <v>15</v>
      </c>
      <c r="E17" s="6" t="n">
        <f aca="false">AVERAGE(C17:D17)</f>
        <v>13.5</v>
      </c>
      <c r="F17" s="6" t="n">
        <v>6</v>
      </c>
      <c r="G17" s="6" t="n">
        <v>12</v>
      </c>
      <c r="H17" s="6" t="n">
        <f aca="false">AVERAGE(F17:G17)</f>
        <v>9</v>
      </c>
      <c r="I17" s="7" t="n">
        <f aca="false">H17/E17</f>
        <v>0.666666666666667</v>
      </c>
      <c r="J17" s="5"/>
      <c r="K17" s="5" t="s">
        <v>69</v>
      </c>
      <c r="L17" s="5" t="s">
        <v>70</v>
      </c>
      <c r="M17" s="5" t="s">
        <v>71</v>
      </c>
      <c r="N17" s="5" t="s">
        <v>21</v>
      </c>
    </row>
    <row r="18" customFormat="false" ht="23.25" hidden="false" customHeight="true" outlineLevel="0" collapsed="false">
      <c r="A18" s="8" t="s">
        <v>72</v>
      </c>
      <c r="B18" s="8" t="s">
        <v>27</v>
      </c>
      <c r="C18" s="9" t="n">
        <v>10</v>
      </c>
      <c r="D18" s="9" t="n">
        <v>18</v>
      </c>
      <c r="E18" s="9" t="n">
        <f aca="false">AVERAGE(C18:D18)</f>
        <v>14</v>
      </c>
      <c r="F18" s="9" t="n">
        <v>5</v>
      </c>
      <c r="G18" s="9" t="n">
        <v>7</v>
      </c>
      <c r="H18" s="9" t="n">
        <f aca="false">AVERAGE(F18:G18)</f>
        <v>6</v>
      </c>
      <c r="I18" s="10" t="n">
        <f aca="false">H18/E18</f>
        <v>0.428571428571429</v>
      </c>
      <c r="J18" s="8"/>
      <c r="K18" s="8" t="s">
        <v>73</v>
      </c>
      <c r="L18" s="8" t="s">
        <v>74</v>
      </c>
      <c r="M18" s="8" t="s">
        <v>75</v>
      </c>
      <c r="N18" s="8" t="s">
        <v>21</v>
      </c>
    </row>
    <row r="19" customFormat="false" ht="23.25" hidden="false" customHeight="true" outlineLevel="0" collapsed="false">
      <c r="A19" s="5" t="s">
        <v>76</v>
      </c>
      <c r="B19" s="5" t="s">
        <v>27</v>
      </c>
      <c r="C19" s="6" t="n">
        <v>5</v>
      </c>
      <c r="D19" s="6" t="n">
        <v>10</v>
      </c>
      <c r="E19" s="6" t="n">
        <f aca="false">AVERAGE(C19:D19)</f>
        <v>7.5</v>
      </c>
      <c r="F19" s="6" t="n">
        <v>2</v>
      </c>
      <c r="G19" s="6" t="n">
        <v>5</v>
      </c>
      <c r="H19" s="6" t="n">
        <f aca="false">AVERAGE(F19:G19)</f>
        <v>3.5</v>
      </c>
      <c r="I19" s="7" t="n">
        <f aca="false">H19/E19</f>
        <v>0.466666666666667</v>
      </c>
      <c r="J19" s="5"/>
      <c r="K19" s="5" t="s">
        <v>77</v>
      </c>
      <c r="L19" s="5" t="s">
        <v>78</v>
      </c>
      <c r="M19" s="5" t="s">
        <v>79</v>
      </c>
      <c r="N19" s="5" t="s">
        <v>21</v>
      </c>
    </row>
    <row r="22" customFormat="false" ht="15" hidden="false" customHeight="true" outlineLevel="0" collapsed="false">
      <c r="A22" s="11" t="s">
        <v>80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customFormat="false" ht="15" hidden="false" customHeight="true" outlineLevel="0" collapsed="false">
      <c r="A23" s="12" t="s">
        <v>81</v>
      </c>
      <c r="B23" s="12"/>
      <c r="C23" s="12"/>
      <c r="D23" s="12"/>
      <c r="E23" s="12"/>
      <c r="F23" s="12"/>
      <c r="G23" s="12"/>
      <c r="H23" s="12"/>
      <c r="I23" s="13" t="n">
        <f aca="false">AVERAGE(E5:E19)</f>
        <v>24.0666666666667</v>
      </c>
    </row>
    <row r="24" customFormat="false" ht="15" hidden="false" customHeight="true" outlineLevel="0" collapsed="false">
      <c r="A24" s="12" t="s">
        <v>82</v>
      </c>
      <c r="B24" s="12"/>
      <c r="C24" s="12"/>
      <c r="D24" s="12"/>
      <c r="E24" s="12"/>
      <c r="F24" s="12"/>
      <c r="G24" s="12"/>
      <c r="H24" s="12"/>
      <c r="I24" s="13" t="n">
        <f aca="false">AVERAGE(H5:H19)</f>
        <v>15.65</v>
      </c>
    </row>
    <row r="25" customFormat="false" ht="15" hidden="false" customHeight="true" outlineLevel="0" collapsed="false">
      <c r="A25" s="12" t="s">
        <v>83</v>
      </c>
      <c r="B25" s="12"/>
      <c r="C25" s="12"/>
      <c r="D25" s="12"/>
      <c r="E25" s="12"/>
      <c r="F25" s="12"/>
      <c r="G25" s="12"/>
      <c r="H25" s="12"/>
      <c r="I25" s="13" t="n">
        <f aca="false">MEDIAN(H5:H19)</f>
        <v>13.75</v>
      </c>
    </row>
    <row r="26" customFormat="false" ht="15" hidden="false" customHeight="true" outlineLevel="0" collapsed="false">
      <c r="A26" s="12" t="s">
        <v>84</v>
      </c>
      <c r="B26" s="12"/>
      <c r="C26" s="12"/>
      <c r="D26" s="12"/>
      <c r="E26" s="12"/>
      <c r="F26" s="12"/>
      <c r="G26" s="12"/>
      <c r="H26" s="12"/>
      <c r="I26" s="14" t="n">
        <f aca="false">AVERAGE(I5:I19)</f>
        <v>0.647174779355012</v>
      </c>
    </row>
    <row r="27" customFormat="false" ht="15" hidden="false" customHeight="true" outlineLevel="0" collapsed="false">
      <c r="A27" s="12" t="s">
        <v>85</v>
      </c>
      <c r="B27" s="12"/>
      <c r="C27" s="12"/>
      <c r="D27" s="12"/>
      <c r="E27" s="12"/>
      <c r="F27" s="12"/>
      <c r="G27" s="12"/>
      <c r="H27" s="12"/>
      <c r="I27" s="14" t="n">
        <f aca="false">MEDIAN(I5:I19)</f>
        <v>0.666666666666667</v>
      </c>
    </row>
    <row r="28" customFormat="false" ht="15" hidden="false" customHeight="true" outlineLevel="0" collapsed="false">
      <c r="A28" s="12" t="s">
        <v>86</v>
      </c>
      <c r="B28" s="12"/>
      <c r="C28" s="12"/>
      <c r="D28" s="12"/>
      <c r="E28" s="12"/>
      <c r="F28" s="12"/>
      <c r="G28" s="12"/>
      <c r="H28" s="12"/>
      <c r="I28" s="14" t="n">
        <f aca="false">1-AVERAGE(I5:I19)</f>
        <v>0.352825220644988</v>
      </c>
    </row>
    <row r="29" customFormat="false" ht="15" hidden="false" customHeight="true" outlineLevel="0" collapsed="false">
      <c r="A29" s="12" t="s">
        <v>87</v>
      </c>
      <c r="B29" s="12"/>
      <c r="C29" s="12"/>
      <c r="D29" s="12"/>
      <c r="E29" s="12"/>
      <c r="F29" s="12"/>
      <c r="G29" s="12"/>
      <c r="H29" s="12"/>
      <c r="I29" s="14" t="n">
        <f aca="false">MAX(J5:J19)</f>
        <v>0.33</v>
      </c>
    </row>
    <row r="30" customFormat="false" ht="15" hidden="false" customHeight="true" outlineLevel="0" collapsed="false">
      <c r="A30" s="12" t="s">
        <v>88</v>
      </c>
      <c r="B30" s="12"/>
      <c r="C30" s="12"/>
      <c r="D30" s="12"/>
      <c r="E30" s="12"/>
      <c r="F30" s="12"/>
      <c r="G30" s="12"/>
      <c r="H30" s="12"/>
      <c r="I30" s="14" t="n">
        <f aca="false">MIN(J5:J19)</f>
        <v>0</v>
      </c>
    </row>
    <row r="31" customFormat="false" ht="15" hidden="false" customHeight="true" outlineLevel="0" collapsed="false">
      <c r="A31" s="12" t="s">
        <v>89</v>
      </c>
      <c r="B31" s="12"/>
      <c r="C31" s="12"/>
      <c r="D31" s="12"/>
      <c r="E31" s="12"/>
      <c r="F31" s="12"/>
      <c r="G31" s="12"/>
      <c r="H31" s="12"/>
      <c r="I31" s="15" t="n">
        <f aca="false">COUNTIF(F5:F19,"&lt;10")</f>
        <v>5</v>
      </c>
    </row>
    <row r="32" customFormat="false" ht="15" hidden="false" customHeight="true" outlineLevel="0" collapsed="false">
      <c r="A32" s="12" t="s">
        <v>90</v>
      </c>
      <c r="B32" s="12"/>
      <c r="C32" s="12"/>
      <c r="D32" s="12"/>
      <c r="E32" s="12"/>
      <c r="F32" s="12"/>
      <c r="G32" s="12"/>
      <c r="H32" s="12"/>
      <c r="I32" s="15" t="n">
        <f aca="false">COUNTIF(F5:F19,"&lt;7.25")</f>
        <v>4</v>
      </c>
    </row>
    <row r="34" customFormat="false" ht="30" hidden="false" customHeight="true" outlineLevel="0" collapsed="false">
      <c r="A34" s="16" t="s">
        <v>91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</sheetData>
  <mergeCells count="14">
    <mergeCell ref="A1:N1"/>
    <mergeCell ref="A2:N2"/>
    <mergeCell ref="A22:N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4:N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2026-07-19T17:43:31Z</dcterms:created>
  <dc:creator>openpyxl</dc:creator>
  <dc:description/>
  <dc:language>en-US</dc:language>
  <cp:lastModifiedBy/>
  <dcterms:modified xsi:type="dcterms:W3CDTF">2026-09-29T15:50:24Z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